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sięgowość\BUDŻET 2026\1. GOTOWE 10.11.2025 projekt budżetu 2026\"/>
    </mc:Choice>
  </mc:AlternateContent>
  <xr:revisionPtr revIDLastSave="0" documentId="13_ncr:1_{08E7C6FB-BC17-4FDE-BC4F-A8A39557B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</sheets>
  <definedNames>
    <definedName name="_xlnm.Print_Area" localSheetId="0">'Page 1'!$B$1:$J$114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27" i="1" l="1"/>
  <c r="I85" i="1" l="1"/>
  <c r="I89" i="1"/>
  <c r="I74" i="1"/>
  <c r="I44" i="1"/>
  <c r="I51" i="1"/>
  <c r="I33" i="1"/>
  <c r="I31" i="1"/>
  <c r="I26" i="1" s="1"/>
  <c r="I43" i="1" l="1"/>
  <c r="I80" i="1"/>
  <c r="I78" i="1" s="1"/>
  <c r="I11" i="1"/>
  <c r="I10" i="1" s="1"/>
  <c r="I9" i="1" s="1"/>
  <c r="I8" i="1" s="1"/>
  <c r="I96" i="1"/>
  <c r="I107" i="1"/>
  <c r="I106" i="1" s="1"/>
  <c r="I66" i="1"/>
  <c r="I69" i="1"/>
  <c r="I68" i="1" s="1"/>
  <c r="I73" i="1"/>
  <c r="I41" i="1"/>
  <c r="I88" i="1" l="1"/>
  <c r="I79" i="1"/>
  <c r="I65" i="1"/>
  <c r="I64" i="1" s="1"/>
  <c r="I40" i="1"/>
  <c r="I39" i="1" s="1"/>
  <c r="I112" i="1"/>
  <c r="I105" i="1"/>
  <c r="I104" i="1" s="1"/>
  <c r="I72" i="1"/>
  <c r="I71" i="1" s="1"/>
  <c r="I110" i="1" l="1"/>
  <c r="I109" i="1" s="1"/>
  <c r="I111" i="1"/>
  <c r="I77" i="1"/>
  <c r="I38" i="1" s="1"/>
  <c r="I84" i="1"/>
  <c r="I83" i="1" s="1"/>
  <c r="I36" i="1"/>
  <c r="I35" i="1" s="1"/>
  <c r="I18" i="1"/>
  <c r="I82" i="1" l="1"/>
  <c r="I25" i="1"/>
  <c r="I24" i="1" s="1"/>
  <c r="I23" i="1" s="1"/>
  <c r="I16" i="1"/>
  <c r="I15" i="1" s="1"/>
  <c r="I14" i="1" s="1"/>
  <c r="I17" i="1"/>
  <c r="I114" i="1" l="1"/>
</calcChain>
</file>

<file path=xl/sharedStrings.xml><?xml version="1.0" encoding="utf-8"?>
<sst xmlns="http://schemas.openxmlformats.org/spreadsheetml/2006/main" count="295" uniqueCount="91">
  <si>
    <t/>
  </si>
  <si>
    <t>Dział</t>
  </si>
  <si>
    <t>Rozdział</t>
  </si>
  <si>
    <t>Nazwa</t>
  </si>
  <si>
    <t>Plan</t>
  </si>
  <si>
    <t>Wydatki bieżące</t>
  </si>
  <si>
    <t>wynagrodzenia i składki od nich naliczane</t>
  </si>
  <si>
    <t>010</t>
  </si>
  <si>
    <t>Rolnictwo i łowiectwo</t>
  </si>
  <si>
    <t>4210</t>
  </si>
  <si>
    <t>Zakup materiałów i wyposażenia</t>
  </si>
  <si>
    <t>4300</t>
  </si>
  <si>
    <t>Zakup usług pozostałych</t>
  </si>
  <si>
    <t>4270</t>
  </si>
  <si>
    <t>Zakup usług remontowych</t>
  </si>
  <si>
    <t>Pozostała działalność</t>
  </si>
  <si>
    <t>4260</t>
  </si>
  <si>
    <t>Zakup energii</t>
  </si>
  <si>
    <t>4360</t>
  </si>
  <si>
    <t>Opłaty z tytułu zakupu usług telekomunikacyjnych</t>
  </si>
  <si>
    <t>4430</t>
  </si>
  <si>
    <t>Różne opłaty i składki</t>
  </si>
  <si>
    <t>4480</t>
  </si>
  <si>
    <t>Podatek od nieruchomości</t>
  </si>
  <si>
    <t>4700</t>
  </si>
  <si>
    <t xml:space="preserve">Szkolenia pracowników niebędących członkami korpusu służby cywilnej </t>
  </si>
  <si>
    <t>750</t>
  </si>
  <si>
    <t>Administracja publiczna</t>
  </si>
  <si>
    <t>75011</t>
  </si>
  <si>
    <t>Urzędy wojewódzkie</t>
  </si>
  <si>
    <t>4010</t>
  </si>
  <si>
    <t>Wynagrodzenia osobowe pracowników</t>
  </si>
  <si>
    <t>4110</t>
  </si>
  <si>
    <t>Składki na ubezpieczenia społeczne</t>
  </si>
  <si>
    <t>4120</t>
  </si>
  <si>
    <t>Składki na Fundusz Pracy oraz Fundusz Solidarnościowy</t>
  </si>
  <si>
    <t>4710</t>
  </si>
  <si>
    <t>Wpłaty na PPK finansowane przez podmiot zatrudniający</t>
  </si>
  <si>
    <t>3030</t>
  </si>
  <si>
    <t xml:space="preserve">Różne wydatki na rzecz osób fizycznych </t>
  </si>
  <si>
    <t>4220</t>
  </si>
  <si>
    <t>Zakup środków żywności</t>
  </si>
  <si>
    <t>4040</t>
  </si>
  <si>
    <t>Dodatkowe wynagrodzenie roczne</t>
  </si>
  <si>
    <t>4170</t>
  </si>
  <si>
    <t>Wynagrodzenia bezosobowe</t>
  </si>
  <si>
    <t>4280</t>
  </si>
  <si>
    <t>Zakup usług zdrowotnych</t>
  </si>
  <si>
    <t>4410</t>
  </si>
  <si>
    <t>Podróże służbowe krajowe</t>
  </si>
  <si>
    <t>4440</t>
  </si>
  <si>
    <t>Odpisy na zakładowy fundusz świadczeń socjalnych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</si>
  <si>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</si>
  <si>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</si>
  <si>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</si>
  <si>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</si>
  <si>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752</t>
  </si>
  <si>
    <t>Obrona narodowa</t>
  </si>
  <si>
    <t>75224</t>
  </si>
  <si>
    <t>3020</t>
  </si>
  <si>
    <t>Wydatki osobowe niezaliczone do wynagrodzeń</t>
  </si>
  <si>
    <t>852</t>
  </si>
  <si>
    <t>Pomoc społeczna</t>
  </si>
  <si>
    <t>85203</t>
  </si>
  <si>
    <t>Ośrodki wsparcia</t>
  </si>
  <si>
    <t>4130</t>
  </si>
  <si>
    <t>Składki na ubezpieczenie zdrowotne</t>
  </si>
  <si>
    <t>3110</t>
  </si>
  <si>
    <t>Świadczenia społeczne</t>
  </si>
  <si>
    <t>85219</t>
  </si>
  <si>
    <t>Ośrodki pomocy społecznej</t>
  </si>
  <si>
    <t>85228</t>
  </si>
  <si>
    <t>Usługi opiekuńcze i specjalistyczne usługi opiekuńcze</t>
  </si>
  <si>
    <t>85295</t>
  </si>
  <si>
    <t>855</t>
  </si>
  <si>
    <t>Rodzina</t>
  </si>
  <si>
    <t>85502</t>
  </si>
  <si>
    <t>85503</t>
  </si>
  <si>
    <t>Karta Dużej Rodziny</t>
  </si>
  <si>
    <t>85513</t>
  </si>
  <si>
    <t>Składki na ubezpieczenie zdrowotne opłacane za osoby pobierające niektóre świadczenia rodzinne oraz za osoby pobierające zasiłki dla opiekunów</t>
  </si>
  <si>
    <t>wydatki związane z realizacją ich statutowych zadań</t>
  </si>
  <si>
    <t>świadczenia na rzecz osób fizycznych</t>
  </si>
  <si>
    <t>wydatki jednostek budżetowych</t>
  </si>
  <si>
    <t>Ogółem</t>
  </si>
  <si>
    <t xml:space="preserve">§
</t>
  </si>
  <si>
    <t>Kwalifikacja wojskowa</t>
  </si>
  <si>
    <t>01095</t>
  </si>
  <si>
    <t>Wydatki (zadania zlecone)</t>
  </si>
  <si>
    <t>Świadczenia rodzinne, świadczenie z funduszu alimentacyjnego oraz składki na ubezpieczenia emerytalne i rentowe z ubezpieczenia społecznego</t>
  </si>
  <si>
    <t>Składki na ubezpieczenie społeczne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</si>
</sst>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0" fontId="0" fillId="0" borderId="0" xfId="0"/>
    <xf numFmtId="0" fontId="18" fillId="0" borderId="0" xfId="0" applyFont="1"/>
    <xf numFmtId="0" fontId="20" fillId="0" borderId="0" xfId="0" applyFont="1" applyAlignment="1">
      <alignment vertical="center" wrapText="1"/>
    </xf>
    <xf numFmtId="0" fontId="23" fillId="0" borderId="0" xfId="0" applyFont="1"/>
    <xf numFmtId="0" fontId="21" fillId="33" borderId="10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49" fontId="21" fillId="33" borderId="22" xfId="0" applyNumberFormat="1" applyFont="1" applyFill="1" applyBorder="1" applyAlignment="1">
      <alignment horizontal="center" vertical="center" wrapText="1"/>
    </xf>
    <xf numFmtId="49" fontId="21" fillId="33" borderId="23" xfId="0" applyNumberFormat="1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left" vertical="center" wrapText="1"/>
    </xf>
    <xf numFmtId="0" fontId="22" fillId="33" borderId="24" xfId="0" applyFont="1" applyFill="1" applyBorder="1" applyAlignment="1">
      <alignment horizontal="left" vertical="center" wrapText="1"/>
    </xf>
    <xf numFmtId="0" fontId="22" fillId="33" borderId="23" xfId="0" applyFont="1" applyFill="1" applyBorder="1" applyAlignment="1">
      <alignment horizontal="left" vertical="center" wrapText="1"/>
    </xf>
    <xf numFmtId="39" fontId="22" fillId="33" borderId="22" xfId="0" applyNumberFormat="1" applyFont="1" applyFill="1" applyBorder="1" applyAlignment="1">
      <alignment horizontal="right" vertical="center" wrapText="1"/>
    </xf>
    <xf numFmtId="0" fontId="22" fillId="33" borderId="23" xfId="0" applyFont="1" applyFill="1" applyBorder="1" applyAlignment="1">
      <alignment horizontal="right" vertical="center" wrapText="1"/>
    </xf>
    <xf numFmtId="0" fontId="22" fillId="0" borderId="21" xfId="0" applyFont="1" applyBorder="1" applyAlignment="1">
      <alignment horizontal="left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39" fontId="22" fillId="33" borderId="23" xfId="0" applyNumberFormat="1" applyFont="1" applyFill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39" fontId="21" fillId="0" borderId="22" xfId="0" applyNumberFormat="1" applyFont="1" applyBorder="1" applyAlignment="1">
      <alignment horizontal="right" vertical="center" wrapText="1"/>
    </xf>
    <xf numFmtId="39" fontId="21" fillId="0" borderId="23" xfId="0" applyNumberFormat="1" applyFont="1" applyBorder="1" applyAlignment="1">
      <alignment horizontal="right" vertical="center" wrapText="1"/>
    </xf>
    <xf numFmtId="39" fontId="22" fillId="0" borderId="22" xfId="0" applyNumberFormat="1" applyFont="1" applyBorder="1" applyAlignment="1">
      <alignment horizontal="right" vertical="center" wrapText="1"/>
    </xf>
    <xf numFmtId="39" fontId="22" fillId="0" borderId="23" xfId="0" applyNumberFormat="1" applyFont="1" applyBorder="1" applyAlignment="1">
      <alignment horizontal="righ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1" fillId="34" borderId="22" xfId="0" applyFont="1" applyFill="1" applyBorder="1" applyAlignment="1">
      <alignment horizontal="left" vertical="center" wrapText="1"/>
    </xf>
    <xf numFmtId="0" fontId="21" fillId="34" borderId="24" xfId="0" applyFont="1" applyFill="1" applyBorder="1" applyAlignment="1">
      <alignment horizontal="left" vertical="center" wrapText="1"/>
    </xf>
    <xf numFmtId="0" fontId="21" fillId="34" borderId="23" xfId="0" applyFont="1" applyFill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22" fillId="0" borderId="22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39" fontId="21" fillId="34" borderId="22" xfId="0" applyNumberFormat="1" applyFont="1" applyFill="1" applyBorder="1" applyAlignment="1">
      <alignment horizontal="right" vertical="center" wrapText="1"/>
    </xf>
    <xf numFmtId="39" fontId="21" fillId="34" borderId="23" xfId="0" applyNumberFormat="1" applyFont="1" applyFill="1" applyBorder="1" applyAlignment="1">
      <alignment horizontal="right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6"/>
  <sheetViews>
    <sheetView tabSelected="1" zoomScale="180" zoomScaleNormal="180" workbookViewId="0">
      <selection activeCell="A90" sqref="A90:XFD90"/>
    </sheetView>
  </sheetViews>
  <sheetFormatPr defaultColWidth="9.140625" defaultRowHeight="14.65" customHeight="1" x14ac:dyDescent="0.2"/>
  <cols>
    <col min="1" max="1" width="2.5703125" style="1" customWidth="1"/>
    <col min="2" max="2" width="1.28515625" style="1" customWidth="1"/>
    <col min="3" max="3" width="7" style="1" customWidth="1"/>
    <col min="4" max="4" width="8.7109375" style="1" customWidth="1"/>
    <col min="5" max="5" width="11.28515625" style="1" customWidth="1"/>
    <col min="6" max="6" width="3.5703125" style="1" customWidth="1"/>
    <col min="7" max="7" width="1.28515625" style="1" customWidth="1"/>
    <col min="8" max="8" width="41.28515625" style="1" customWidth="1"/>
    <col min="9" max="9" width="5" style="1" customWidth="1"/>
    <col min="10" max="10" width="11.140625" style="1" customWidth="1"/>
    <col min="11" max="16384" width="9.140625" style="1"/>
  </cols>
  <sheetData>
    <row r="1" spans="1:10" ht="6.6" customHeight="1" x14ac:dyDescent="0.2">
      <c r="I1" s="56"/>
      <c r="J1" s="57"/>
    </row>
    <row r="2" spans="1:10" ht="1.9" customHeight="1" x14ac:dyDescent="0.2">
      <c r="C2" s="2" t="s">
        <v>0</v>
      </c>
      <c r="D2" s="2"/>
      <c r="E2" s="2"/>
      <c r="F2" s="2"/>
      <c r="G2" s="2"/>
      <c r="H2" s="58"/>
      <c r="I2" s="58"/>
      <c r="J2" s="58"/>
    </row>
    <row r="3" spans="1:10" ht="14.25" customHeight="1" x14ac:dyDescent="0.2">
      <c r="B3" s="31" t="s">
        <v>88</v>
      </c>
      <c r="C3" s="31"/>
      <c r="D3" s="31"/>
      <c r="E3" s="31"/>
      <c r="F3" s="31"/>
      <c r="G3" s="31"/>
      <c r="H3" s="31"/>
      <c r="I3" s="31"/>
      <c r="J3" s="31"/>
    </row>
    <row r="4" spans="1:10" ht="12.75" x14ac:dyDescent="0.2">
      <c r="A4" s="3"/>
      <c r="B4" s="12" t="s">
        <v>1</v>
      </c>
      <c r="C4" s="13"/>
      <c r="D4" s="18" t="s">
        <v>2</v>
      </c>
      <c r="E4" s="18" t="s">
        <v>85</v>
      </c>
      <c r="F4" s="12" t="s">
        <v>3</v>
      </c>
      <c r="G4" s="21"/>
      <c r="H4" s="13"/>
      <c r="I4" s="12" t="s">
        <v>4</v>
      </c>
      <c r="J4" s="13"/>
    </row>
    <row r="5" spans="1:10" ht="12.75" x14ac:dyDescent="0.2">
      <c r="A5" s="3"/>
      <c r="B5" s="14"/>
      <c r="C5" s="15"/>
      <c r="D5" s="19"/>
      <c r="E5" s="19"/>
      <c r="F5" s="14"/>
      <c r="G5" s="22"/>
      <c r="H5" s="15"/>
      <c r="I5" s="14"/>
      <c r="J5" s="15"/>
    </row>
    <row r="6" spans="1:10" ht="4.9000000000000004" customHeight="1" x14ac:dyDescent="0.2">
      <c r="A6" s="3"/>
      <c r="B6" s="14"/>
      <c r="C6" s="15"/>
      <c r="D6" s="19"/>
      <c r="E6" s="19"/>
      <c r="F6" s="14"/>
      <c r="G6" s="22"/>
      <c r="H6" s="15"/>
      <c r="I6" s="14"/>
      <c r="J6" s="15"/>
    </row>
    <row r="7" spans="1:10" ht="12.75" hidden="1" x14ac:dyDescent="0.2">
      <c r="A7" s="3"/>
      <c r="B7" s="16"/>
      <c r="C7" s="17"/>
      <c r="D7" s="20"/>
      <c r="E7" s="20"/>
      <c r="F7" s="16"/>
      <c r="G7" s="23"/>
      <c r="H7" s="17"/>
      <c r="I7" s="16"/>
      <c r="J7" s="17"/>
    </row>
    <row r="8" spans="1:10" ht="12.75" x14ac:dyDescent="0.2">
      <c r="B8" s="24" t="s">
        <v>7</v>
      </c>
      <c r="C8" s="25"/>
      <c r="D8" s="4"/>
      <c r="E8" s="4"/>
      <c r="F8" s="26" t="s">
        <v>8</v>
      </c>
      <c r="G8" s="27"/>
      <c r="H8" s="28"/>
      <c r="I8" s="29">
        <f>I9</f>
        <v>1650</v>
      </c>
      <c r="J8" s="30"/>
    </row>
    <row r="9" spans="1:10" ht="12.75" x14ac:dyDescent="0.2">
      <c r="B9" s="5"/>
      <c r="C9" s="6"/>
      <c r="D9" s="7" t="s">
        <v>87</v>
      </c>
      <c r="E9" s="8"/>
      <c r="F9" s="37" t="s">
        <v>15</v>
      </c>
      <c r="G9" s="38"/>
      <c r="H9" s="39"/>
      <c r="I9" s="40">
        <f>I10</f>
        <v>1650</v>
      </c>
      <c r="J9" s="41"/>
    </row>
    <row r="10" spans="1:10" ht="12.75" x14ac:dyDescent="0.2">
      <c r="B10" s="5"/>
      <c r="C10" s="6"/>
      <c r="D10" s="8"/>
      <c r="E10" s="8"/>
      <c r="F10" s="44" t="s">
        <v>5</v>
      </c>
      <c r="G10" s="45"/>
      <c r="H10" s="46"/>
      <c r="I10" s="42">
        <f>I11</f>
        <v>1650</v>
      </c>
      <c r="J10" s="43"/>
    </row>
    <row r="11" spans="1:10" ht="12.75" x14ac:dyDescent="0.2">
      <c r="B11" s="5"/>
      <c r="C11" s="6"/>
      <c r="D11" s="8"/>
      <c r="E11" s="8"/>
      <c r="F11" s="37" t="s">
        <v>83</v>
      </c>
      <c r="G11" s="38"/>
      <c r="H11" s="39"/>
      <c r="I11" s="40">
        <f>I12</f>
        <v>1650</v>
      </c>
      <c r="J11" s="41"/>
    </row>
    <row r="12" spans="1:10" ht="22.9" customHeight="1" x14ac:dyDescent="0.2">
      <c r="B12" s="5"/>
      <c r="C12" s="6"/>
      <c r="D12" s="8"/>
      <c r="E12" s="8"/>
      <c r="F12" s="44" t="s">
        <v>81</v>
      </c>
      <c r="G12" s="45"/>
      <c r="H12" s="46"/>
      <c r="I12" s="42">
        <f>I13</f>
        <v>1650</v>
      </c>
      <c r="J12" s="43"/>
    </row>
    <row r="13" spans="1:10" ht="12.75" x14ac:dyDescent="0.2">
      <c r="B13" s="5"/>
      <c r="C13" s="6"/>
      <c r="D13" s="8"/>
      <c r="E13" s="8">
        <v>4210</v>
      </c>
      <c r="F13" s="37" t="s">
        <v>10</v>
      </c>
      <c r="G13" s="38"/>
      <c r="H13" s="39"/>
      <c r="I13" s="59">
        <v>1650</v>
      </c>
      <c r="J13" s="60"/>
    </row>
    <row r="14" spans="1:10" ht="12.75" x14ac:dyDescent="0.2">
      <c r="B14" s="32" t="s">
        <v>26</v>
      </c>
      <c r="C14" s="33"/>
      <c r="D14" s="9" t="s">
        <v>0</v>
      </c>
      <c r="E14" s="9" t="s">
        <v>0</v>
      </c>
      <c r="F14" s="26" t="s">
        <v>27</v>
      </c>
      <c r="G14" s="27"/>
      <c r="H14" s="28"/>
      <c r="I14" s="29">
        <f>I15</f>
        <v>116532</v>
      </c>
      <c r="J14" s="34"/>
    </row>
    <row r="15" spans="1:10" ht="12.75" x14ac:dyDescent="0.2">
      <c r="B15" s="35" t="s">
        <v>0</v>
      </c>
      <c r="C15" s="36"/>
      <c r="D15" s="8" t="s">
        <v>28</v>
      </c>
      <c r="E15" s="8" t="s">
        <v>0</v>
      </c>
      <c r="F15" s="37" t="s">
        <v>29</v>
      </c>
      <c r="G15" s="38"/>
      <c r="H15" s="39"/>
      <c r="I15" s="40">
        <f>I16</f>
        <v>116532</v>
      </c>
      <c r="J15" s="41"/>
    </row>
    <row r="16" spans="1:10" ht="12.75" x14ac:dyDescent="0.2">
      <c r="B16" s="5"/>
      <c r="C16" s="6"/>
      <c r="D16" s="8"/>
      <c r="E16" s="8"/>
      <c r="F16" s="44" t="s">
        <v>5</v>
      </c>
      <c r="G16" s="45"/>
      <c r="H16" s="46"/>
      <c r="I16" s="42">
        <f>I18</f>
        <v>116532</v>
      </c>
      <c r="J16" s="43"/>
    </row>
    <row r="17" spans="2:10" ht="12.75" x14ac:dyDescent="0.2">
      <c r="B17" s="5"/>
      <c r="C17" s="6"/>
      <c r="D17" s="8"/>
      <c r="E17" s="8"/>
      <c r="F17" s="37" t="s">
        <v>83</v>
      </c>
      <c r="G17" s="38"/>
      <c r="H17" s="39"/>
      <c r="I17" s="40">
        <f>I18</f>
        <v>116532</v>
      </c>
      <c r="J17" s="41"/>
    </row>
    <row r="18" spans="2:10" ht="12.75" x14ac:dyDescent="0.2">
      <c r="B18" s="5"/>
      <c r="C18" s="6"/>
      <c r="D18" s="8"/>
      <c r="E18" s="8"/>
      <c r="F18" s="44" t="s">
        <v>6</v>
      </c>
      <c r="G18" s="45"/>
      <c r="H18" s="46"/>
      <c r="I18" s="42">
        <f>I19+I20+I21+I22</f>
        <v>116532</v>
      </c>
      <c r="J18" s="43"/>
    </row>
    <row r="19" spans="2:10" ht="12.75" x14ac:dyDescent="0.2">
      <c r="B19" s="35" t="s">
        <v>0</v>
      </c>
      <c r="C19" s="36"/>
      <c r="D19" s="8" t="s">
        <v>0</v>
      </c>
      <c r="E19" s="8" t="s">
        <v>30</v>
      </c>
      <c r="F19" s="37" t="s">
        <v>31</v>
      </c>
      <c r="G19" s="38"/>
      <c r="H19" s="39"/>
      <c r="I19" s="40">
        <v>98344</v>
      </c>
      <c r="J19" s="41"/>
    </row>
    <row r="20" spans="2:10" ht="12.75" x14ac:dyDescent="0.2">
      <c r="B20" s="35" t="s">
        <v>0</v>
      </c>
      <c r="C20" s="36"/>
      <c r="D20" s="8" t="s">
        <v>0</v>
      </c>
      <c r="E20" s="8" t="s">
        <v>32</v>
      </c>
      <c r="F20" s="37" t="s">
        <v>33</v>
      </c>
      <c r="G20" s="38"/>
      <c r="H20" s="39"/>
      <c r="I20" s="40">
        <v>16650</v>
      </c>
      <c r="J20" s="41"/>
    </row>
    <row r="21" spans="2:10" ht="21.6" customHeight="1" x14ac:dyDescent="0.2">
      <c r="B21" s="35" t="s">
        <v>0</v>
      </c>
      <c r="C21" s="36"/>
      <c r="D21" s="8" t="s">
        <v>0</v>
      </c>
      <c r="E21" s="8" t="s">
        <v>34</v>
      </c>
      <c r="F21" s="37" t="s">
        <v>35</v>
      </c>
      <c r="G21" s="38"/>
      <c r="H21" s="39"/>
      <c r="I21" s="40">
        <v>162</v>
      </c>
      <c r="J21" s="41"/>
    </row>
    <row r="22" spans="2:10" ht="12.75" x14ac:dyDescent="0.2">
      <c r="B22" s="35" t="s">
        <v>0</v>
      </c>
      <c r="C22" s="36"/>
      <c r="D22" s="8" t="s">
        <v>0</v>
      </c>
      <c r="E22" s="8" t="s">
        <v>36</v>
      </c>
      <c r="F22" s="37" t="s">
        <v>37</v>
      </c>
      <c r="G22" s="38"/>
      <c r="H22" s="39"/>
      <c r="I22" s="40">
        <v>1376</v>
      </c>
      <c r="J22" s="41"/>
    </row>
    <row r="23" spans="2:10" ht="30.6" customHeight="1" x14ac:dyDescent="0.2">
      <c r="B23" s="32" t="s">
        <v>52</v>
      </c>
      <c r="C23" s="33"/>
      <c r="D23" s="9" t="s">
        <v>0</v>
      </c>
      <c r="E23" s="9" t="s">
        <v>0</v>
      </c>
      <c r="F23" s="26" t="s">
        <v>53</v>
      </c>
      <c r="G23" s="27"/>
      <c r="H23" s="28"/>
      <c r="I23" s="29">
        <f>I24</f>
        <v>1360</v>
      </c>
      <c r="J23" s="34"/>
    </row>
    <row r="24" spans="2:10" ht="30" customHeight="1" x14ac:dyDescent="0.2">
      <c r="B24" s="35" t="s">
        <v>0</v>
      </c>
      <c r="C24" s="36"/>
      <c r="D24" s="8" t="s">
        <v>54</v>
      </c>
      <c r="E24" s="8" t="s">
        <v>0</v>
      </c>
      <c r="F24" s="37" t="s">
        <v>55</v>
      </c>
      <c r="G24" s="38"/>
      <c r="H24" s="39"/>
      <c r="I24" s="40">
        <f>I25</f>
        <v>1360</v>
      </c>
      <c r="J24" s="41"/>
    </row>
    <row r="25" spans="2:10" ht="12.75" x14ac:dyDescent="0.2">
      <c r="B25" s="5"/>
      <c r="C25" s="6"/>
      <c r="D25" s="8"/>
      <c r="E25" s="8"/>
      <c r="F25" s="44" t="s">
        <v>5</v>
      </c>
      <c r="G25" s="45"/>
      <c r="H25" s="46"/>
      <c r="I25" s="42">
        <f>I26</f>
        <v>1360</v>
      </c>
      <c r="J25" s="43"/>
    </row>
    <row r="26" spans="2:10" ht="12.75" x14ac:dyDescent="0.2">
      <c r="B26" s="5"/>
      <c r="C26" s="6"/>
      <c r="D26" s="8"/>
      <c r="E26" s="8"/>
      <c r="F26" s="37" t="s">
        <v>83</v>
      </c>
      <c r="G26" s="38"/>
      <c r="H26" s="39"/>
      <c r="I26" s="40">
        <f>SUM(I27,I31)</f>
        <v>1360</v>
      </c>
      <c r="J26" s="41"/>
    </row>
    <row r="27" spans="2:10" ht="12.75" x14ac:dyDescent="0.2">
      <c r="B27" s="5"/>
      <c r="C27" s="6"/>
      <c r="D27" s="8"/>
      <c r="E27" s="8"/>
      <c r="F27" s="44" t="s">
        <v>6</v>
      </c>
      <c r="G27" s="45"/>
      <c r="H27" s="46"/>
      <c r="I27" s="42">
        <f>SUM(I28:J30)</f>
        <v>1350.1</v>
      </c>
      <c r="J27" s="43"/>
    </row>
    <row r="28" spans="2:10" ht="12.75" x14ac:dyDescent="0.2">
      <c r="B28" s="35" t="s">
        <v>0</v>
      </c>
      <c r="C28" s="36"/>
      <c r="D28" s="8" t="s">
        <v>0</v>
      </c>
      <c r="E28" s="8" t="s">
        <v>32</v>
      </c>
      <c r="F28" s="37" t="s">
        <v>33</v>
      </c>
      <c r="G28" s="38"/>
      <c r="H28" s="39"/>
      <c r="I28" s="40">
        <v>193</v>
      </c>
      <c r="J28" s="41"/>
    </row>
    <row r="29" spans="2:10" ht="12.75" x14ac:dyDescent="0.2">
      <c r="B29" s="35" t="s">
        <v>0</v>
      </c>
      <c r="C29" s="36"/>
      <c r="D29" s="8" t="s">
        <v>0</v>
      </c>
      <c r="E29" s="8" t="s">
        <v>44</v>
      </c>
      <c r="F29" s="37" t="s">
        <v>45</v>
      </c>
      <c r="G29" s="38"/>
      <c r="H29" s="39"/>
      <c r="I29" s="40">
        <v>1140</v>
      </c>
      <c r="J29" s="41"/>
    </row>
    <row r="30" spans="2:10" ht="12.75" x14ac:dyDescent="0.2">
      <c r="B30" s="35" t="s">
        <v>0</v>
      </c>
      <c r="C30" s="36"/>
      <c r="D30" s="8" t="s">
        <v>0</v>
      </c>
      <c r="E30" s="10" t="s">
        <v>36</v>
      </c>
      <c r="F30" s="47" t="s">
        <v>37</v>
      </c>
      <c r="G30" s="48"/>
      <c r="H30" s="49"/>
      <c r="I30" s="40">
        <v>17.100000000000001</v>
      </c>
      <c r="J30" s="41"/>
    </row>
    <row r="31" spans="2:10" ht="12.75" customHeight="1" x14ac:dyDescent="0.2">
      <c r="B31" s="5"/>
      <c r="C31" s="6"/>
      <c r="D31" s="8"/>
      <c r="E31" s="10"/>
      <c r="F31" s="44" t="s">
        <v>81</v>
      </c>
      <c r="G31" s="45"/>
      <c r="H31" s="46"/>
      <c r="I31" s="42">
        <f>I32</f>
        <v>9.9</v>
      </c>
      <c r="J31" s="43"/>
    </row>
    <row r="32" spans="2:10" ht="12.75" x14ac:dyDescent="0.2">
      <c r="B32" s="5"/>
      <c r="C32" s="6"/>
      <c r="D32" s="8"/>
      <c r="E32" s="10">
        <v>4210</v>
      </c>
      <c r="F32" s="47" t="s">
        <v>10</v>
      </c>
      <c r="G32" s="48"/>
      <c r="H32" s="49"/>
      <c r="I32" s="40">
        <v>9.9</v>
      </c>
      <c r="J32" s="41"/>
    </row>
    <row r="33" spans="2:10" ht="12.75" customHeight="1" x14ac:dyDescent="0.2">
      <c r="B33" s="32" t="s">
        <v>56</v>
      </c>
      <c r="C33" s="33"/>
      <c r="D33" s="9" t="s">
        <v>0</v>
      </c>
      <c r="E33" s="9" t="s">
        <v>0</v>
      </c>
      <c r="F33" s="26" t="s">
        <v>57</v>
      </c>
      <c r="G33" s="27"/>
      <c r="H33" s="28"/>
      <c r="I33" s="29">
        <f>I34</f>
        <v>160</v>
      </c>
      <c r="J33" s="34"/>
    </row>
    <row r="34" spans="2:10" ht="12.75" x14ac:dyDescent="0.2">
      <c r="B34" s="35" t="s">
        <v>0</v>
      </c>
      <c r="C34" s="36"/>
      <c r="D34" s="8" t="s">
        <v>58</v>
      </c>
      <c r="E34" s="8" t="s">
        <v>0</v>
      </c>
      <c r="F34" s="37" t="s">
        <v>86</v>
      </c>
      <c r="G34" s="38"/>
      <c r="H34" s="39"/>
      <c r="I34" s="40">
        <v>160</v>
      </c>
      <c r="J34" s="41"/>
    </row>
    <row r="35" spans="2:10" ht="12.75" x14ac:dyDescent="0.2">
      <c r="B35" s="5"/>
      <c r="C35" s="6"/>
      <c r="D35" s="8"/>
      <c r="E35" s="8"/>
      <c r="F35" s="44" t="s">
        <v>5</v>
      </c>
      <c r="G35" s="45"/>
      <c r="H35" s="46"/>
      <c r="I35" s="42">
        <f>I36</f>
        <v>160</v>
      </c>
      <c r="J35" s="43"/>
    </row>
    <row r="36" spans="2:10" ht="12.75" x14ac:dyDescent="0.2">
      <c r="B36" s="5"/>
      <c r="C36" s="6"/>
      <c r="D36" s="8"/>
      <c r="E36" s="8"/>
      <c r="F36" s="44" t="s">
        <v>82</v>
      </c>
      <c r="G36" s="45"/>
      <c r="H36" s="46"/>
      <c r="I36" s="42">
        <f>I37</f>
        <v>160</v>
      </c>
      <c r="J36" s="43"/>
    </row>
    <row r="37" spans="2:10" ht="12.75" x14ac:dyDescent="0.2">
      <c r="B37" s="35" t="s">
        <v>0</v>
      </c>
      <c r="C37" s="36"/>
      <c r="D37" s="8" t="s">
        <v>0</v>
      </c>
      <c r="E37" s="8" t="s">
        <v>38</v>
      </c>
      <c r="F37" s="37" t="s">
        <v>39</v>
      </c>
      <c r="G37" s="38"/>
      <c r="H37" s="39"/>
      <c r="I37" s="40">
        <v>160</v>
      </c>
      <c r="J37" s="41"/>
    </row>
    <row r="38" spans="2:10" ht="12.75" x14ac:dyDescent="0.2">
      <c r="B38" s="32" t="s">
        <v>61</v>
      </c>
      <c r="C38" s="33"/>
      <c r="D38" s="9" t="s">
        <v>0</v>
      </c>
      <c r="E38" s="9" t="s">
        <v>0</v>
      </c>
      <c r="F38" s="26" t="s">
        <v>62</v>
      </c>
      <c r="G38" s="27"/>
      <c r="H38" s="28"/>
      <c r="I38" s="29">
        <f>I39+I64+I71+I77</f>
        <v>1517855</v>
      </c>
      <c r="J38" s="34"/>
    </row>
    <row r="39" spans="2:10" ht="12.75" x14ac:dyDescent="0.2">
      <c r="B39" s="35" t="s">
        <v>0</v>
      </c>
      <c r="C39" s="36"/>
      <c r="D39" s="8" t="s">
        <v>63</v>
      </c>
      <c r="E39" s="8" t="s">
        <v>0</v>
      </c>
      <c r="F39" s="37" t="s">
        <v>64</v>
      </c>
      <c r="G39" s="38"/>
      <c r="H39" s="39"/>
      <c r="I39" s="40">
        <f>I40</f>
        <v>1466261</v>
      </c>
      <c r="J39" s="41"/>
    </row>
    <row r="40" spans="2:10" ht="12.75" x14ac:dyDescent="0.2">
      <c r="B40" s="5"/>
      <c r="C40" s="6"/>
      <c r="D40" s="8"/>
      <c r="E40" s="8"/>
      <c r="F40" s="52" t="s">
        <v>5</v>
      </c>
      <c r="G40" s="53"/>
      <c r="H40" s="54"/>
      <c r="I40" s="42">
        <f>I41+I44+I51</f>
        <v>1466261</v>
      </c>
      <c r="J40" s="43"/>
    </row>
    <row r="41" spans="2:10" ht="13.5" customHeight="1" x14ac:dyDescent="0.2">
      <c r="B41" s="5"/>
      <c r="C41" s="6"/>
      <c r="D41" s="8"/>
      <c r="E41" s="8"/>
      <c r="F41" s="44" t="s">
        <v>82</v>
      </c>
      <c r="G41" s="45"/>
      <c r="H41" s="46"/>
      <c r="I41" s="42">
        <f>I42</f>
        <v>2000</v>
      </c>
      <c r="J41" s="43"/>
    </row>
    <row r="42" spans="2:10" ht="12.75" x14ac:dyDescent="0.2">
      <c r="B42" s="35" t="s">
        <v>0</v>
      </c>
      <c r="C42" s="36"/>
      <c r="D42" s="8" t="s">
        <v>0</v>
      </c>
      <c r="E42" s="8" t="s">
        <v>59</v>
      </c>
      <c r="F42" s="37" t="s">
        <v>60</v>
      </c>
      <c r="G42" s="38"/>
      <c r="H42" s="39"/>
      <c r="I42" s="40">
        <v>2000</v>
      </c>
      <c r="J42" s="41"/>
    </row>
    <row r="43" spans="2:10" ht="12.75" x14ac:dyDescent="0.2">
      <c r="B43" s="5"/>
      <c r="C43" s="6"/>
      <c r="D43" s="8"/>
      <c r="E43" s="8"/>
      <c r="F43" s="37" t="s">
        <v>83</v>
      </c>
      <c r="G43" s="38"/>
      <c r="H43" s="39"/>
      <c r="I43" s="40">
        <f>I44+I51</f>
        <v>1464261</v>
      </c>
      <c r="J43" s="41"/>
    </row>
    <row r="44" spans="2:10" ht="12.75" x14ac:dyDescent="0.2">
      <c r="B44" s="5"/>
      <c r="C44" s="6"/>
      <c r="D44" s="8"/>
      <c r="E44" s="8"/>
      <c r="F44" s="44" t="s">
        <v>6</v>
      </c>
      <c r="G44" s="45"/>
      <c r="H44" s="46"/>
      <c r="I44" s="42">
        <f>I45+I46+I47+I48+I49+I50</f>
        <v>1191267</v>
      </c>
      <c r="J44" s="43"/>
    </row>
    <row r="45" spans="2:10" ht="12.75" x14ac:dyDescent="0.2">
      <c r="B45" s="35" t="s">
        <v>0</v>
      </c>
      <c r="C45" s="36"/>
      <c r="D45" s="8" t="s">
        <v>0</v>
      </c>
      <c r="E45" s="8" t="s">
        <v>30</v>
      </c>
      <c r="F45" s="37" t="s">
        <v>31</v>
      </c>
      <c r="G45" s="38"/>
      <c r="H45" s="39"/>
      <c r="I45" s="40">
        <v>924310.84</v>
      </c>
      <c r="J45" s="41"/>
    </row>
    <row r="46" spans="2:10" ht="12.75" x14ac:dyDescent="0.2">
      <c r="B46" s="35" t="s">
        <v>0</v>
      </c>
      <c r="C46" s="36"/>
      <c r="D46" s="8" t="s">
        <v>0</v>
      </c>
      <c r="E46" s="8" t="s">
        <v>42</v>
      </c>
      <c r="F46" s="37" t="s">
        <v>43</v>
      </c>
      <c r="G46" s="38"/>
      <c r="H46" s="39"/>
      <c r="I46" s="40">
        <v>55000</v>
      </c>
      <c r="J46" s="41"/>
    </row>
    <row r="47" spans="2:10" ht="12.75" x14ac:dyDescent="0.2">
      <c r="B47" s="35" t="s">
        <v>0</v>
      </c>
      <c r="C47" s="36"/>
      <c r="D47" s="8" t="s">
        <v>0</v>
      </c>
      <c r="E47" s="8" t="s">
        <v>32</v>
      </c>
      <c r="F47" s="37" t="s">
        <v>33</v>
      </c>
      <c r="G47" s="38"/>
      <c r="H47" s="39"/>
      <c r="I47" s="40">
        <v>170933.36</v>
      </c>
      <c r="J47" s="41"/>
    </row>
    <row r="48" spans="2:10" ht="12.75" x14ac:dyDescent="0.2">
      <c r="B48" s="35" t="s">
        <v>0</v>
      </c>
      <c r="C48" s="36"/>
      <c r="D48" s="8" t="s">
        <v>0</v>
      </c>
      <c r="E48" s="8" t="s">
        <v>34</v>
      </c>
      <c r="F48" s="37" t="s">
        <v>35</v>
      </c>
      <c r="G48" s="38"/>
      <c r="H48" s="39"/>
      <c r="I48" s="40">
        <v>23022.799999999999</v>
      </c>
      <c r="J48" s="41"/>
    </row>
    <row r="49" spans="2:10" ht="12.75" x14ac:dyDescent="0.2">
      <c r="B49" s="35" t="s">
        <v>0</v>
      </c>
      <c r="C49" s="36"/>
      <c r="D49" s="8" t="s">
        <v>0</v>
      </c>
      <c r="E49" s="8" t="s">
        <v>44</v>
      </c>
      <c r="F49" s="37" t="s">
        <v>45</v>
      </c>
      <c r="G49" s="38"/>
      <c r="H49" s="39"/>
      <c r="I49" s="40">
        <v>14000</v>
      </c>
      <c r="J49" s="41"/>
    </row>
    <row r="50" spans="2:10" ht="12.75" x14ac:dyDescent="0.2">
      <c r="B50" s="35" t="s">
        <v>0</v>
      </c>
      <c r="C50" s="36"/>
      <c r="D50" s="8" t="s">
        <v>0</v>
      </c>
      <c r="E50" s="8" t="s">
        <v>36</v>
      </c>
      <c r="F50" s="37" t="s">
        <v>37</v>
      </c>
      <c r="G50" s="38"/>
      <c r="H50" s="39"/>
      <c r="I50" s="40">
        <v>4000</v>
      </c>
      <c r="J50" s="41"/>
    </row>
    <row r="51" spans="2:10" ht="12.75" x14ac:dyDescent="0.2">
      <c r="B51" s="5"/>
      <c r="C51" s="6"/>
      <c r="D51" s="8"/>
      <c r="E51" s="8"/>
      <c r="F51" s="44" t="s">
        <v>81</v>
      </c>
      <c r="G51" s="45"/>
      <c r="H51" s="46"/>
      <c r="I51" s="42">
        <f>I52+I53+I54+I55+I56+I57+I58+I59+I60+I61+I62+I63</f>
        <v>272994</v>
      </c>
      <c r="J51" s="43"/>
    </row>
    <row r="52" spans="2:10" ht="12.75" x14ac:dyDescent="0.2">
      <c r="B52" s="35" t="s">
        <v>0</v>
      </c>
      <c r="C52" s="36"/>
      <c r="D52" s="8" t="s">
        <v>0</v>
      </c>
      <c r="E52" s="8" t="s">
        <v>9</v>
      </c>
      <c r="F52" s="37" t="s">
        <v>10</v>
      </c>
      <c r="G52" s="38"/>
      <c r="H52" s="39"/>
      <c r="I52" s="40">
        <v>108211.2</v>
      </c>
      <c r="J52" s="41"/>
    </row>
    <row r="53" spans="2:10" ht="12.75" x14ac:dyDescent="0.2">
      <c r="B53" s="35" t="s">
        <v>0</v>
      </c>
      <c r="C53" s="36"/>
      <c r="D53" s="8" t="s">
        <v>0</v>
      </c>
      <c r="E53" s="8" t="s">
        <v>40</v>
      </c>
      <c r="F53" s="37" t="s">
        <v>41</v>
      </c>
      <c r="G53" s="38"/>
      <c r="H53" s="39"/>
      <c r="I53" s="40">
        <v>20000</v>
      </c>
      <c r="J53" s="41"/>
    </row>
    <row r="54" spans="2:10" ht="12.75" x14ac:dyDescent="0.2">
      <c r="B54" s="35" t="s">
        <v>0</v>
      </c>
      <c r="C54" s="36"/>
      <c r="D54" s="8" t="s">
        <v>0</v>
      </c>
      <c r="E54" s="8" t="s">
        <v>16</v>
      </c>
      <c r="F54" s="37" t="s">
        <v>17</v>
      </c>
      <c r="G54" s="38"/>
      <c r="H54" s="39"/>
      <c r="I54" s="40">
        <v>42000</v>
      </c>
      <c r="J54" s="41"/>
    </row>
    <row r="55" spans="2:10" ht="12.75" x14ac:dyDescent="0.2">
      <c r="B55" s="35" t="s">
        <v>0</v>
      </c>
      <c r="C55" s="36"/>
      <c r="D55" s="8" t="s">
        <v>0</v>
      </c>
      <c r="E55" s="8" t="s">
        <v>13</v>
      </c>
      <c r="F55" s="37" t="s">
        <v>14</v>
      </c>
      <c r="G55" s="38"/>
      <c r="H55" s="39"/>
      <c r="I55" s="40">
        <v>100</v>
      </c>
      <c r="J55" s="41"/>
    </row>
    <row r="56" spans="2:10" ht="12.75" x14ac:dyDescent="0.2">
      <c r="B56" s="35" t="s">
        <v>0</v>
      </c>
      <c r="C56" s="36"/>
      <c r="D56" s="8" t="s">
        <v>0</v>
      </c>
      <c r="E56" s="8" t="s">
        <v>46</v>
      </c>
      <c r="F56" s="37" t="s">
        <v>47</v>
      </c>
      <c r="G56" s="38"/>
      <c r="H56" s="39"/>
      <c r="I56" s="40">
        <v>1000</v>
      </c>
      <c r="J56" s="41"/>
    </row>
    <row r="57" spans="2:10" ht="12.75" x14ac:dyDescent="0.2">
      <c r="B57" s="35" t="s">
        <v>0</v>
      </c>
      <c r="C57" s="36"/>
      <c r="D57" s="8" t="s">
        <v>0</v>
      </c>
      <c r="E57" s="8" t="s">
        <v>11</v>
      </c>
      <c r="F57" s="37" t="s">
        <v>12</v>
      </c>
      <c r="G57" s="38"/>
      <c r="H57" s="39"/>
      <c r="I57" s="40">
        <v>41000</v>
      </c>
      <c r="J57" s="41"/>
    </row>
    <row r="58" spans="2:10" ht="12.75" x14ac:dyDescent="0.2">
      <c r="B58" s="35" t="s">
        <v>0</v>
      </c>
      <c r="C58" s="36"/>
      <c r="D58" s="8" t="s">
        <v>0</v>
      </c>
      <c r="E58" s="8" t="s">
        <v>18</v>
      </c>
      <c r="F58" s="37" t="s">
        <v>19</v>
      </c>
      <c r="G58" s="38"/>
      <c r="H58" s="39"/>
      <c r="I58" s="40">
        <v>2000</v>
      </c>
      <c r="J58" s="41"/>
    </row>
    <row r="59" spans="2:10" ht="12.75" x14ac:dyDescent="0.2">
      <c r="B59" s="35" t="s">
        <v>0</v>
      </c>
      <c r="C59" s="36"/>
      <c r="D59" s="8" t="s">
        <v>0</v>
      </c>
      <c r="E59" s="8" t="s">
        <v>48</v>
      </c>
      <c r="F59" s="37" t="s">
        <v>49</v>
      </c>
      <c r="G59" s="38"/>
      <c r="H59" s="39"/>
      <c r="I59" s="40">
        <v>6000</v>
      </c>
      <c r="J59" s="41"/>
    </row>
    <row r="60" spans="2:10" ht="12.75" x14ac:dyDescent="0.2">
      <c r="B60" s="35" t="s">
        <v>0</v>
      </c>
      <c r="C60" s="36"/>
      <c r="D60" s="8" t="s">
        <v>0</v>
      </c>
      <c r="E60" s="8" t="s">
        <v>20</v>
      </c>
      <c r="F60" s="37" t="s">
        <v>21</v>
      </c>
      <c r="G60" s="38"/>
      <c r="H60" s="39"/>
      <c r="I60" s="40">
        <v>12500</v>
      </c>
      <c r="J60" s="41"/>
    </row>
    <row r="61" spans="2:10" ht="12.75" x14ac:dyDescent="0.2">
      <c r="B61" s="35" t="s">
        <v>0</v>
      </c>
      <c r="C61" s="36"/>
      <c r="D61" s="8" t="s">
        <v>0</v>
      </c>
      <c r="E61" s="8" t="s">
        <v>50</v>
      </c>
      <c r="F61" s="37" t="s">
        <v>51</v>
      </c>
      <c r="G61" s="38"/>
      <c r="H61" s="39"/>
      <c r="I61" s="40">
        <v>32680.799999999999</v>
      </c>
      <c r="J61" s="41"/>
    </row>
    <row r="62" spans="2:10" ht="12.75" x14ac:dyDescent="0.2">
      <c r="B62" s="35" t="s">
        <v>0</v>
      </c>
      <c r="C62" s="36"/>
      <c r="D62" s="8" t="s">
        <v>0</v>
      </c>
      <c r="E62" s="8" t="s">
        <v>22</v>
      </c>
      <c r="F62" s="37" t="s">
        <v>23</v>
      </c>
      <c r="G62" s="38"/>
      <c r="H62" s="39"/>
      <c r="I62" s="40">
        <v>2502</v>
      </c>
      <c r="J62" s="41"/>
    </row>
    <row r="63" spans="2:10" ht="33" customHeight="1" x14ac:dyDescent="0.2">
      <c r="B63" s="35" t="s">
        <v>0</v>
      </c>
      <c r="C63" s="36"/>
      <c r="D63" s="8" t="s">
        <v>0</v>
      </c>
      <c r="E63" s="8" t="s">
        <v>24</v>
      </c>
      <c r="F63" s="37" t="s">
        <v>25</v>
      </c>
      <c r="G63" s="38"/>
      <c r="H63" s="39"/>
      <c r="I63" s="40">
        <v>5000</v>
      </c>
      <c r="J63" s="41"/>
    </row>
    <row r="64" spans="2:10" ht="12.75" x14ac:dyDescent="0.2">
      <c r="B64" s="35" t="s">
        <v>0</v>
      </c>
      <c r="C64" s="36"/>
      <c r="D64" s="8" t="s">
        <v>69</v>
      </c>
      <c r="E64" s="8" t="s">
        <v>0</v>
      </c>
      <c r="F64" s="37" t="s">
        <v>70</v>
      </c>
      <c r="G64" s="38"/>
      <c r="H64" s="39"/>
      <c r="I64" s="40">
        <f>I65</f>
        <v>3768</v>
      </c>
      <c r="J64" s="41"/>
    </row>
    <row r="65" spans="2:10" ht="12.75" x14ac:dyDescent="0.2">
      <c r="B65" s="5"/>
      <c r="C65" s="6"/>
      <c r="D65" s="8"/>
      <c r="E65" s="8"/>
      <c r="F65" s="52" t="s">
        <v>5</v>
      </c>
      <c r="G65" s="53"/>
      <c r="H65" s="54"/>
      <c r="I65" s="42">
        <f>I66+I69</f>
        <v>3768</v>
      </c>
      <c r="J65" s="43"/>
    </row>
    <row r="66" spans="2:10" ht="12.75" x14ac:dyDescent="0.2">
      <c r="B66" s="5"/>
      <c r="C66" s="6"/>
      <c r="D66" s="8"/>
      <c r="E66" s="8"/>
      <c r="F66" s="44" t="s">
        <v>82</v>
      </c>
      <c r="G66" s="45"/>
      <c r="H66" s="46"/>
      <c r="I66" s="42">
        <f>I67</f>
        <v>3700</v>
      </c>
      <c r="J66" s="43"/>
    </row>
    <row r="67" spans="2:10" ht="12.75" x14ac:dyDescent="0.2">
      <c r="B67" s="35" t="s">
        <v>0</v>
      </c>
      <c r="C67" s="36"/>
      <c r="D67" s="8" t="s">
        <v>0</v>
      </c>
      <c r="E67" s="8" t="s">
        <v>67</v>
      </c>
      <c r="F67" s="37" t="s">
        <v>68</v>
      </c>
      <c r="G67" s="38"/>
      <c r="H67" s="39"/>
      <c r="I67" s="40">
        <v>3700</v>
      </c>
      <c r="J67" s="41"/>
    </row>
    <row r="68" spans="2:10" ht="12.75" x14ac:dyDescent="0.2">
      <c r="B68" s="5"/>
      <c r="C68" s="6"/>
      <c r="D68" s="8"/>
      <c r="E68" s="8"/>
      <c r="F68" s="37" t="s">
        <v>83</v>
      </c>
      <c r="G68" s="38"/>
      <c r="H68" s="39"/>
      <c r="I68" s="40">
        <f>I69</f>
        <v>68</v>
      </c>
      <c r="J68" s="41"/>
    </row>
    <row r="69" spans="2:10" ht="12.75" x14ac:dyDescent="0.2">
      <c r="B69" s="5"/>
      <c r="C69" s="6"/>
      <c r="D69" s="8"/>
      <c r="E69" s="8"/>
      <c r="F69" s="44" t="s">
        <v>81</v>
      </c>
      <c r="G69" s="45"/>
      <c r="H69" s="46"/>
      <c r="I69" s="42">
        <f>I70</f>
        <v>68</v>
      </c>
      <c r="J69" s="43"/>
    </row>
    <row r="70" spans="2:10" ht="12.75" x14ac:dyDescent="0.2">
      <c r="B70" s="35" t="s">
        <v>0</v>
      </c>
      <c r="C70" s="36"/>
      <c r="D70" s="8" t="s">
        <v>0</v>
      </c>
      <c r="E70" s="8" t="s">
        <v>9</v>
      </c>
      <c r="F70" s="37" t="s">
        <v>10</v>
      </c>
      <c r="G70" s="38"/>
      <c r="H70" s="39"/>
      <c r="I70" s="40">
        <v>68</v>
      </c>
      <c r="J70" s="41"/>
    </row>
    <row r="71" spans="2:10" ht="12.75" x14ac:dyDescent="0.2">
      <c r="B71" s="35" t="s">
        <v>0</v>
      </c>
      <c r="C71" s="36"/>
      <c r="D71" s="8" t="s">
        <v>71</v>
      </c>
      <c r="E71" s="8" t="s">
        <v>0</v>
      </c>
      <c r="F71" s="37" t="s">
        <v>72</v>
      </c>
      <c r="G71" s="38"/>
      <c r="H71" s="39"/>
      <c r="I71" s="40">
        <f>I72</f>
        <v>42000</v>
      </c>
      <c r="J71" s="41"/>
    </row>
    <row r="72" spans="2:10" ht="12.75" x14ac:dyDescent="0.2">
      <c r="B72" s="5"/>
      <c r="C72" s="6"/>
      <c r="D72" s="8"/>
      <c r="E72" s="8"/>
      <c r="F72" s="52" t="s">
        <v>5</v>
      </c>
      <c r="G72" s="53"/>
      <c r="H72" s="54"/>
      <c r="I72" s="42">
        <f>I74</f>
        <v>42000</v>
      </c>
      <c r="J72" s="43"/>
    </row>
    <row r="73" spans="2:10" ht="12.75" x14ac:dyDescent="0.2">
      <c r="B73" s="5"/>
      <c r="C73" s="6"/>
      <c r="D73" s="8"/>
      <c r="E73" s="8"/>
      <c r="F73" s="37" t="s">
        <v>83</v>
      </c>
      <c r="G73" s="38"/>
      <c r="H73" s="39"/>
      <c r="I73" s="40">
        <f>I74</f>
        <v>42000</v>
      </c>
      <c r="J73" s="41"/>
    </row>
    <row r="74" spans="2:10" ht="12.75" x14ac:dyDescent="0.2">
      <c r="B74" s="5"/>
      <c r="C74" s="6"/>
      <c r="D74" s="8"/>
      <c r="E74" s="8"/>
      <c r="F74" s="44" t="s">
        <v>6</v>
      </c>
      <c r="G74" s="45"/>
      <c r="H74" s="46"/>
      <c r="I74" s="42">
        <f>I75+I76</f>
        <v>42000</v>
      </c>
      <c r="J74" s="43"/>
    </row>
    <row r="75" spans="2:10" ht="12.75" x14ac:dyDescent="0.2">
      <c r="B75" s="5"/>
      <c r="C75" s="6"/>
      <c r="D75" s="8"/>
      <c r="E75" s="8">
        <v>4110</v>
      </c>
      <c r="F75" s="37" t="s">
        <v>90</v>
      </c>
      <c r="G75" s="38"/>
      <c r="H75" s="39"/>
      <c r="I75" s="40">
        <v>1763</v>
      </c>
      <c r="J75" s="41"/>
    </row>
    <row r="76" spans="2:10" ht="12.75" x14ac:dyDescent="0.2">
      <c r="B76" s="35" t="s">
        <v>0</v>
      </c>
      <c r="C76" s="36"/>
      <c r="D76" s="8" t="s">
        <v>0</v>
      </c>
      <c r="E76" s="8" t="s">
        <v>44</v>
      </c>
      <c r="F76" s="37" t="s">
        <v>45</v>
      </c>
      <c r="G76" s="38"/>
      <c r="H76" s="39"/>
      <c r="I76" s="40">
        <v>40237</v>
      </c>
      <c r="J76" s="41"/>
    </row>
    <row r="77" spans="2:10" ht="12.75" x14ac:dyDescent="0.2">
      <c r="B77" s="35" t="s">
        <v>0</v>
      </c>
      <c r="C77" s="36"/>
      <c r="D77" s="8" t="s">
        <v>73</v>
      </c>
      <c r="E77" s="8" t="s">
        <v>0</v>
      </c>
      <c r="F77" s="37" t="s">
        <v>15</v>
      </c>
      <c r="G77" s="38"/>
      <c r="H77" s="39"/>
      <c r="I77" s="40">
        <f>I78</f>
        <v>5826</v>
      </c>
      <c r="J77" s="41"/>
    </row>
    <row r="78" spans="2:10" ht="12.75" x14ac:dyDescent="0.2">
      <c r="B78" s="5"/>
      <c r="C78" s="6"/>
      <c r="D78" s="8"/>
      <c r="E78" s="8"/>
      <c r="F78" s="52" t="s">
        <v>5</v>
      </c>
      <c r="G78" s="53"/>
      <c r="H78" s="54"/>
      <c r="I78" s="42">
        <f>I80</f>
        <v>5826</v>
      </c>
      <c r="J78" s="43"/>
    </row>
    <row r="79" spans="2:10" ht="12.75" x14ac:dyDescent="0.2">
      <c r="B79" s="5"/>
      <c r="C79" s="6"/>
      <c r="D79" s="8"/>
      <c r="E79" s="8"/>
      <c r="F79" s="44" t="s">
        <v>83</v>
      </c>
      <c r="G79" s="45"/>
      <c r="H79" s="46"/>
      <c r="I79" s="42">
        <f>I80</f>
        <v>5826</v>
      </c>
      <c r="J79" s="43"/>
    </row>
    <row r="80" spans="2:10" ht="12.75" x14ac:dyDescent="0.2">
      <c r="B80" s="5"/>
      <c r="C80" s="6"/>
      <c r="D80" s="8"/>
      <c r="E80" s="8"/>
      <c r="F80" s="44" t="s">
        <v>81</v>
      </c>
      <c r="G80" s="45"/>
      <c r="H80" s="46"/>
      <c r="I80" s="42">
        <f>I81</f>
        <v>5826</v>
      </c>
      <c r="J80" s="43"/>
    </row>
    <row r="81" spans="2:10" ht="12.75" x14ac:dyDescent="0.2">
      <c r="B81" s="35" t="s">
        <v>0</v>
      </c>
      <c r="C81" s="36"/>
      <c r="D81" s="8" t="s">
        <v>0</v>
      </c>
      <c r="E81" s="8" t="s">
        <v>11</v>
      </c>
      <c r="F81" s="37" t="s">
        <v>12</v>
      </c>
      <c r="G81" s="38"/>
      <c r="H81" s="39"/>
      <c r="I81" s="40">
        <v>5826</v>
      </c>
      <c r="J81" s="41"/>
    </row>
    <row r="82" spans="2:10" s="3" customFormat="1" ht="12.75" x14ac:dyDescent="0.2">
      <c r="B82" s="32" t="s">
        <v>74</v>
      </c>
      <c r="C82" s="33"/>
      <c r="D82" s="9" t="s">
        <v>0</v>
      </c>
      <c r="E82" s="9" t="s">
        <v>0</v>
      </c>
      <c r="F82" s="26" t="s">
        <v>75</v>
      </c>
      <c r="G82" s="27"/>
      <c r="H82" s="28"/>
      <c r="I82" s="29">
        <f>I83+I104+I109</f>
        <v>4330460</v>
      </c>
      <c r="J82" s="34"/>
    </row>
    <row r="83" spans="2:10" ht="48.6" customHeight="1" x14ac:dyDescent="0.2">
      <c r="B83" s="35" t="s">
        <v>0</v>
      </c>
      <c r="C83" s="36"/>
      <c r="D83" s="8" t="s">
        <v>76</v>
      </c>
      <c r="E83" s="8" t="s">
        <v>0</v>
      </c>
      <c r="F83" s="37" t="s">
        <v>89</v>
      </c>
      <c r="G83" s="38"/>
      <c r="H83" s="39"/>
      <c r="I83" s="40">
        <f>I84</f>
        <v>4271400</v>
      </c>
      <c r="J83" s="41"/>
    </row>
    <row r="84" spans="2:10" ht="12.75" x14ac:dyDescent="0.2">
      <c r="B84" s="5"/>
      <c r="C84" s="6"/>
      <c r="D84" s="8"/>
      <c r="E84" s="8"/>
      <c r="F84" s="52" t="s">
        <v>5</v>
      </c>
      <c r="G84" s="53"/>
      <c r="H84" s="54"/>
      <c r="I84" s="42">
        <f>I85+I89+I96</f>
        <v>4271400</v>
      </c>
      <c r="J84" s="43"/>
    </row>
    <row r="85" spans="2:10" ht="12.75" x14ac:dyDescent="0.2">
      <c r="B85" s="5"/>
      <c r="C85" s="6"/>
      <c r="D85" s="8"/>
      <c r="E85" s="8"/>
      <c r="F85" s="44" t="s">
        <v>82</v>
      </c>
      <c r="G85" s="45"/>
      <c r="H85" s="46"/>
      <c r="I85" s="42">
        <f>I86+I87</f>
        <v>3660915</v>
      </c>
      <c r="J85" s="43"/>
    </row>
    <row r="86" spans="2:10" ht="12.75" x14ac:dyDescent="0.2">
      <c r="B86" s="5"/>
      <c r="C86" s="6"/>
      <c r="D86" s="8"/>
      <c r="E86" s="8">
        <v>3020</v>
      </c>
      <c r="F86" s="37" t="s">
        <v>60</v>
      </c>
      <c r="G86" s="38"/>
      <c r="H86" s="39"/>
      <c r="I86" s="40">
        <v>100</v>
      </c>
      <c r="J86" s="41"/>
    </row>
    <row r="87" spans="2:10" ht="12.75" x14ac:dyDescent="0.2">
      <c r="B87" s="35" t="s">
        <v>0</v>
      </c>
      <c r="C87" s="36"/>
      <c r="D87" s="8" t="s">
        <v>0</v>
      </c>
      <c r="E87" s="8" t="s">
        <v>67</v>
      </c>
      <c r="F87" s="37" t="s">
        <v>68</v>
      </c>
      <c r="G87" s="38"/>
      <c r="H87" s="39"/>
      <c r="I87" s="40">
        <v>3660815</v>
      </c>
      <c r="J87" s="41"/>
    </row>
    <row r="88" spans="2:10" ht="12.75" x14ac:dyDescent="0.2">
      <c r="B88" s="5"/>
      <c r="C88" s="6"/>
      <c r="D88" s="8"/>
      <c r="E88" s="8"/>
      <c r="F88" s="37" t="s">
        <v>83</v>
      </c>
      <c r="G88" s="38"/>
      <c r="H88" s="39"/>
      <c r="I88" s="40">
        <f>I89+I96</f>
        <v>610485</v>
      </c>
      <c r="J88" s="41"/>
    </row>
    <row r="89" spans="2:10" ht="12.75" x14ac:dyDescent="0.2">
      <c r="B89" s="5"/>
      <c r="C89" s="6"/>
      <c r="D89" s="8"/>
      <c r="E89" s="8"/>
      <c r="F89" s="44" t="s">
        <v>6</v>
      </c>
      <c r="G89" s="45"/>
      <c r="H89" s="46"/>
      <c r="I89" s="42">
        <f>I90+I91+I92+I93+I94+I95</f>
        <v>587785</v>
      </c>
      <c r="J89" s="43"/>
    </row>
    <row r="90" spans="2:10" ht="12.75" x14ac:dyDescent="0.2">
      <c r="B90" s="35" t="s">
        <v>0</v>
      </c>
      <c r="C90" s="36"/>
      <c r="D90" s="8" t="s">
        <v>0</v>
      </c>
      <c r="E90" s="8" t="s">
        <v>30</v>
      </c>
      <c r="F90" s="37" t="s">
        <v>31</v>
      </c>
      <c r="G90" s="38"/>
      <c r="H90" s="39"/>
      <c r="I90" s="40">
        <v>94585</v>
      </c>
      <c r="J90" s="41"/>
    </row>
    <row r="91" spans="2:10" ht="12.75" x14ac:dyDescent="0.2">
      <c r="B91" s="35" t="s">
        <v>0</v>
      </c>
      <c r="C91" s="36"/>
      <c r="D91" s="8" t="s">
        <v>0</v>
      </c>
      <c r="E91" s="8" t="s">
        <v>42</v>
      </c>
      <c r="F91" s="37" t="s">
        <v>43</v>
      </c>
      <c r="G91" s="38"/>
      <c r="H91" s="39"/>
      <c r="I91" s="40">
        <v>7100</v>
      </c>
      <c r="J91" s="41"/>
    </row>
    <row r="92" spans="2:10" ht="12.75" x14ac:dyDescent="0.2">
      <c r="B92" s="35" t="s">
        <v>0</v>
      </c>
      <c r="C92" s="36"/>
      <c r="D92" s="8" t="s">
        <v>0</v>
      </c>
      <c r="E92" s="8" t="s">
        <v>32</v>
      </c>
      <c r="F92" s="37" t="s">
        <v>33</v>
      </c>
      <c r="G92" s="38"/>
      <c r="H92" s="39"/>
      <c r="I92" s="40">
        <v>483500</v>
      </c>
      <c r="J92" s="41"/>
    </row>
    <row r="93" spans="2:10" ht="12.75" x14ac:dyDescent="0.2">
      <c r="B93" s="35" t="s">
        <v>0</v>
      </c>
      <c r="C93" s="36"/>
      <c r="D93" s="8" t="s">
        <v>0</v>
      </c>
      <c r="E93" s="8" t="s">
        <v>34</v>
      </c>
      <c r="F93" s="37" t="s">
        <v>35</v>
      </c>
      <c r="G93" s="38"/>
      <c r="H93" s="39"/>
      <c r="I93" s="40">
        <v>2400</v>
      </c>
      <c r="J93" s="41"/>
    </row>
    <row r="94" spans="2:10" ht="12.75" x14ac:dyDescent="0.2">
      <c r="B94" s="5"/>
      <c r="C94" s="6"/>
      <c r="D94" s="8"/>
      <c r="E94" s="8">
        <v>4170</v>
      </c>
      <c r="F94" s="37" t="s">
        <v>45</v>
      </c>
      <c r="G94" s="38"/>
      <c r="H94" s="39"/>
      <c r="I94" s="40">
        <v>100</v>
      </c>
      <c r="J94" s="41"/>
    </row>
    <row r="95" spans="2:10" ht="12.75" x14ac:dyDescent="0.2">
      <c r="B95" s="5"/>
      <c r="C95" s="6"/>
      <c r="D95" s="8"/>
      <c r="E95" s="8">
        <v>4710</v>
      </c>
      <c r="F95" s="37" t="s">
        <v>37</v>
      </c>
      <c r="G95" s="38"/>
      <c r="H95" s="39"/>
      <c r="I95" s="40">
        <v>100</v>
      </c>
      <c r="J95" s="41"/>
    </row>
    <row r="96" spans="2:10" ht="12.75" x14ac:dyDescent="0.2">
      <c r="B96" s="5"/>
      <c r="C96" s="6"/>
      <c r="D96" s="8"/>
      <c r="E96" s="8"/>
      <c r="F96" s="44" t="s">
        <v>81</v>
      </c>
      <c r="G96" s="45"/>
      <c r="H96" s="46"/>
      <c r="I96" s="42">
        <f>I97+I98+I99+I100+I101+I102+I103</f>
        <v>22700</v>
      </c>
      <c r="J96" s="43"/>
    </row>
    <row r="97" spans="2:10" ht="12.75" x14ac:dyDescent="0.2">
      <c r="B97" s="35" t="s">
        <v>0</v>
      </c>
      <c r="C97" s="36"/>
      <c r="D97" s="8" t="s">
        <v>0</v>
      </c>
      <c r="E97" s="8" t="s">
        <v>9</v>
      </c>
      <c r="F97" s="37" t="s">
        <v>10</v>
      </c>
      <c r="G97" s="38"/>
      <c r="H97" s="39"/>
      <c r="I97" s="40">
        <v>5000</v>
      </c>
      <c r="J97" s="41"/>
    </row>
    <row r="98" spans="2:10" ht="12.75" x14ac:dyDescent="0.2">
      <c r="B98" s="35" t="s">
        <v>0</v>
      </c>
      <c r="C98" s="36"/>
      <c r="D98" s="8" t="s">
        <v>0</v>
      </c>
      <c r="E98" s="8" t="s">
        <v>46</v>
      </c>
      <c r="F98" s="37" t="s">
        <v>47</v>
      </c>
      <c r="G98" s="38"/>
      <c r="H98" s="39"/>
      <c r="I98" s="40">
        <v>500</v>
      </c>
      <c r="J98" s="41"/>
    </row>
    <row r="99" spans="2:10" ht="12.75" x14ac:dyDescent="0.2">
      <c r="B99" s="35" t="s">
        <v>0</v>
      </c>
      <c r="C99" s="36"/>
      <c r="D99" s="8" t="s">
        <v>0</v>
      </c>
      <c r="E99" s="8" t="s">
        <v>11</v>
      </c>
      <c r="F99" s="37" t="s">
        <v>12</v>
      </c>
      <c r="G99" s="38"/>
      <c r="H99" s="39"/>
      <c r="I99" s="40">
        <v>10000</v>
      </c>
      <c r="J99" s="41"/>
    </row>
    <row r="100" spans="2:10" ht="12.75" x14ac:dyDescent="0.2">
      <c r="B100" s="35" t="s">
        <v>0</v>
      </c>
      <c r="C100" s="36"/>
      <c r="D100" s="8" t="s">
        <v>0</v>
      </c>
      <c r="E100" s="8" t="s">
        <v>18</v>
      </c>
      <c r="F100" s="37" t="s">
        <v>19</v>
      </c>
      <c r="G100" s="38"/>
      <c r="H100" s="39"/>
      <c r="I100" s="40">
        <v>800</v>
      </c>
      <c r="J100" s="41"/>
    </row>
    <row r="101" spans="2:10" ht="12.75" x14ac:dyDescent="0.2">
      <c r="B101" s="35" t="s">
        <v>0</v>
      </c>
      <c r="C101" s="36"/>
      <c r="D101" s="8" t="s">
        <v>0</v>
      </c>
      <c r="E101" s="8" t="s">
        <v>48</v>
      </c>
      <c r="F101" s="37" t="s">
        <v>49</v>
      </c>
      <c r="G101" s="38"/>
      <c r="H101" s="39"/>
      <c r="I101" s="40">
        <v>1000</v>
      </c>
      <c r="J101" s="41"/>
    </row>
    <row r="102" spans="2:10" ht="12.75" x14ac:dyDescent="0.2">
      <c r="B102" s="35" t="s">
        <v>0</v>
      </c>
      <c r="C102" s="36"/>
      <c r="D102" s="8" t="s">
        <v>0</v>
      </c>
      <c r="E102" s="8" t="s">
        <v>50</v>
      </c>
      <c r="F102" s="37" t="s">
        <v>51</v>
      </c>
      <c r="G102" s="38"/>
      <c r="H102" s="39"/>
      <c r="I102" s="40">
        <v>2900</v>
      </c>
      <c r="J102" s="41"/>
    </row>
    <row r="103" spans="2:10" ht="31.15" customHeight="1" x14ac:dyDescent="0.2">
      <c r="B103" s="35" t="s">
        <v>0</v>
      </c>
      <c r="C103" s="36"/>
      <c r="D103" s="8" t="s">
        <v>0</v>
      </c>
      <c r="E103" s="8">
        <v>4700</v>
      </c>
      <c r="F103" s="37" t="s">
        <v>25</v>
      </c>
      <c r="G103" s="38"/>
      <c r="H103" s="39"/>
      <c r="I103" s="40">
        <v>2500</v>
      </c>
      <c r="J103" s="41"/>
    </row>
    <row r="104" spans="2:10" ht="12.75" x14ac:dyDescent="0.2">
      <c r="B104" s="35" t="s">
        <v>0</v>
      </c>
      <c r="C104" s="36"/>
      <c r="D104" s="8" t="s">
        <v>77</v>
      </c>
      <c r="E104" s="8" t="s">
        <v>0</v>
      </c>
      <c r="F104" s="37" t="s">
        <v>78</v>
      </c>
      <c r="G104" s="38"/>
      <c r="H104" s="39"/>
      <c r="I104" s="40">
        <f>I105</f>
        <v>190</v>
      </c>
      <c r="J104" s="41"/>
    </row>
    <row r="105" spans="2:10" ht="12.75" x14ac:dyDescent="0.2">
      <c r="B105" s="5"/>
      <c r="C105" s="6"/>
      <c r="D105" s="8"/>
      <c r="E105" s="8"/>
      <c r="F105" s="52" t="s">
        <v>5</v>
      </c>
      <c r="G105" s="53"/>
      <c r="H105" s="54"/>
      <c r="I105" s="42">
        <f>I107</f>
        <v>190</v>
      </c>
      <c r="J105" s="43"/>
    </row>
    <row r="106" spans="2:10" ht="12.75" x14ac:dyDescent="0.2">
      <c r="B106" s="5"/>
      <c r="C106" s="6"/>
      <c r="D106" s="8"/>
      <c r="E106" s="8"/>
      <c r="F106" s="37" t="s">
        <v>83</v>
      </c>
      <c r="G106" s="38"/>
      <c r="H106" s="39"/>
      <c r="I106" s="40">
        <f>I107</f>
        <v>190</v>
      </c>
      <c r="J106" s="41"/>
    </row>
    <row r="107" spans="2:10" ht="12.75" x14ac:dyDescent="0.2">
      <c r="B107" s="5"/>
      <c r="C107" s="6"/>
      <c r="D107" s="8"/>
      <c r="E107" s="8"/>
      <c r="F107" s="44" t="s">
        <v>81</v>
      </c>
      <c r="G107" s="45"/>
      <c r="H107" s="46"/>
      <c r="I107" s="42">
        <f>I108</f>
        <v>190</v>
      </c>
      <c r="J107" s="43"/>
    </row>
    <row r="108" spans="2:10" ht="12.75" x14ac:dyDescent="0.2">
      <c r="B108" s="35" t="s">
        <v>0</v>
      </c>
      <c r="C108" s="36"/>
      <c r="D108" s="8" t="s">
        <v>0</v>
      </c>
      <c r="E108" s="8" t="s">
        <v>9</v>
      </c>
      <c r="F108" s="37" t="s">
        <v>10</v>
      </c>
      <c r="G108" s="38"/>
      <c r="H108" s="39"/>
      <c r="I108" s="40">
        <v>190</v>
      </c>
      <c r="J108" s="41"/>
    </row>
    <row r="109" spans="2:10" ht="37.15" customHeight="1" x14ac:dyDescent="0.2">
      <c r="B109" s="35" t="s">
        <v>0</v>
      </c>
      <c r="C109" s="36"/>
      <c r="D109" s="8" t="s">
        <v>79</v>
      </c>
      <c r="E109" s="8" t="s">
        <v>0</v>
      </c>
      <c r="F109" s="37" t="s">
        <v>80</v>
      </c>
      <c r="G109" s="38"/>
      <c r="H109" s="39"/>
      <c r="I109" s="40">
        <f>I110</f>
        <v>58870</v>
      </c>
      <c r="J109" s="41"/>
    </row>
    <row r="110" spans="2:10" ht="12.75" x14ac:dyDescent="0.2">
      <c r="B110" s="5"/>
      <c r="C110" s="6"/>
      <c r="D110" s="8"/>
      <c r="E110" s="8"/>
      <c r="F110" s="52" t="s">
        <v>5</v>
      </c>
      <c r="G110" s="53"/>
      <c r="H110" s="54"/>
      <c r="I110" s="42">
        <f>I112</f>
        <v>58870</v>
      </c>
      <c r="J110" s="43"/>
    </row>
    <row r="111" spans="2:10" ht="12.75" x14ac:dyDescent="0.2">
      <c r="B111" s="5"/>
      <c r="C111" s="6"/>
      <c r="D111" s="8"/>
      <c r="E111" s="8"/>
      <c r="F111" s="37" t="s">
        <v>83</v>
      </c>
      <c r="G111" s="38"/>
      <c r="H111" s="39"/>
      <c r="I111" s="40">
        <f>I112</f>
        <v>58870</v>
      </c>
      <c r="J111" s="41"/>
    </row>
    <row r="112" spans="2:10" ht="12.75" x14ac:dyDescent="0.2">
      <c r="B112" s="5"/>
      <c r="C112" s="6"/>
      <c r="D112" s="8"/>
      <c r="E112" s="8"/>
      <c r="F112" s="44" t="s">
        <v>81</v>
      </c>
      <c r="G112" s="45"/>
      <c r="H112" s="46"/>
      <c r="I112" s="42">
        <f>I113</f>
        <v>58870</v>
      </c>
      <c r="J112" s="43"/>
    </row>
    <row r="113" spans="2:10" ht="12.75" x14ac:dyDescent="0.2">
      <c r="B113" s="35" t="s">
        <v>0</v>
      </c>
      <c r="C113" s="36"/>
      <c r="D113" s="8" t="s">
        <v>0</v>
      </c>
      <c r="E113" s="8" t="s">
        <v>65</v>
      </c>
      <c r="F113" s="37" t="s">
        <v>66</v>
      </c>
      <c r="G113" s="38"/>
      <c r="H113" s="39"/>
      <c r="I113" s="40">
        <v>58870</v>
      </c>
      <c r="J113" s="41"/>
    </row>
    <row r="114" spans="2:10" ht="12.75" x14ac:dyDescent="0.2">
      <c r="B114" s="55" t="s">
        <v>84</v>
      </c>
      <c r="C114" s="55"/>
      <c r="D114" s="55"/>
      <c r="E114" s="55"/>
      <c r="F114" s="55"/>
      <c r="G114" s="55"/>
      <c r="H114" s="55"/>
      <c r="I114" s="50">
        <f>I8+I14+I23+I33+I38+I82</f>
        <v>5968017</v>
      </c>
      <c r="J114" s="51"/>
    </row>
    <row r="116" spans="2:10" ht="14.65" customHeight="1" x14ac:dyDescent="0.2">
      <c r="J116" s="11"/>
    </row>
  </sheetData>
  <mergeCells count="283">
    <mergeCell ref="F86:H86"/>
    <mergeCell ref="I86:J86"/>
    <mergeCell ref="I1:J1"/>
    <mergeCell ref="H2:J2"/>
    <mergeCell ref="I9:J9"/>
    <mergeCell ref="F78:H78"/>
    <mergeCell ref="F73:H73"/>
    <mergeCell ref="I78:J78"/>
    <mergeCell ref="I73:J73"/>
    <mergeCell ref="I80:J80"/>
    <mergeCell ref="I85:J85"/>
    <mergeCell ref="I84:J84"/>
    <mergeCell ref="F68:H68"/>
    <mergeCell ref="I68:J68"/>
    <mergeCell ref="I89:J89"/>
    <mergeCell ref="F10:H10"/>
    <mergeCell ref="I10:J10"/>
    <mergeCell ref="F11:H11"/>
    <mergeCell ref="I11:J11"/>
    <mergeCell ref="F9:H9"/>
    <mergeCell ref="I12:J12"/>
    <mergeCell ref="F16:H16"/>
    <mergeCell ref="F18:H18"/>
    <mergeCell ref="F13:H13"/>
    <mergeCell ref="I13:J13"/>
    <mergeCell ref="F12:H12"/>
    <mergeCell ref="I20:J20"/>
    <mergeCell ref="F84:H84"/>
    <mergeCell ref="F71:H71"/>
    <mergeCell ref="I71:J71"/>
    <mergeCell ref="F74:H74"/>
    <mergeCell ref="F72:H72"/>
    <mergeCell ref="I74:J74"/>
    <mergeCell ref="I72:J72"/>
    <mergeCell ref="I69:J69"/>
    <mergeCell ref="F31:H31"/>
    <mergeCell ref="F75:H75"/>
    <mergeCell ref="I75:J75"/>
    <mergeCell ref="B114:H114"/>
    <mergeCell ref="B109:C109"/>
    <mergeCell ref="F109:H109"/>
    <mergeCell ref="I109:J109"/>
    <mergeCell ref="B113:C113"/>
    <mergeCell ref="F113:H113"/>
    <mergeCell ref="I113:J113"/>
    <mergeCell ref="I112:J112"/>
    <mergeCell ref="I110:J110"/>
    <mergeCell ref="F112:H112"/>
    <mergeCell ref="B104:C104"/>
    <mergeCell ref="F104:H104"/>
    <mergeCell ref="I104:J104"/>
    <mergeCell ref="B108:C108"/>
    <mergeCell ref="F108:H108"/>
    <mergeCell ref="I108:J108"/>
    <mergeCell ref="B102:C102"/>
    <mergeCell ref="F102:H102"/>
    <mergeCell ref="I102:J102"/>
    <mergeCell ref="I105:J105"/>
    <mergeCell ref="I107:J107"/>
    <mergeCell ref="I106:J106"/>
    <mergeCell ref="F106:H106"/>
    <mergeCell ref="B100:C100"/>
    <mergeCell ref="F100:H100"/>
    <mergeCell ref="I100:J100"/>
    <mergeCell ref="B101:C101"/>
    <mergeCell ref="F101:H101"/>
    <mergeCell ref="I101:J101"/>
    <mergeCell ref="B103:C103"/>
    <mergeCell ref="F103:H103"/>
    <mergeCell ref="I103:J103"/>
    <mergeCell ref="B97:C97"/>
    <mergeCell ref="F97:H97"/>
    <mergeCell ref="I97:J97"/>
    <mergeCell ref="F96:H96"/>
    <mergeCell ref="B91:C91"/>
    <mergeCell ref="F91:H91"/>
    <mergeCell ref="I91:J91"/>
    <mergeCell ref="B92:C92"/>
    <mergeCell ref="F92:H92"/>
    <mergeCell ref="I92:J92"/>
    <mergeCell ref="I96:J96"/>
    <mergeCell ref="F93:H93"/>
    <mergeCell ref="I93:J93"/>
    <mergeCell ref="F94:H94"/>
    <mergeCell ref="I94:J94"/>
    <mergeCell ref="F95:H95"/>
    <mergeCell ref="I95:J95"/>
    <mergeCell ref="B87:C87"/>
    <mergeCell ref="F87:H87"/>
    <mergeCell ref="I87:J87"/>
    <mergeCell ref="B82:C82"/>
    <mergeCell ref="F82:H82"/>
    <mergeCell ref="I82:J82"/>
    <mergeCell ref="F111:H111"/>
    <mergeCell ref="I111:J111"/>
    <mergeCell ref="B83:C83"/>
    <mergeCell ref="F83:H83"/>
    <mergeCell ref="I83:J83"/>
    <mergeCell ref="F85:H85"/>
    <mergeCell ref="F110:H110"/>
    <mergeCell ref="B90:C90"/>
    <mergeCell ref="F90:H90"/>
    <mergeCell ref="I90:J90"/>
    <mergeCell ref="F89:H89"/>
    <mergeCell ref="B98:C98"/>
    <mergeCell ref="F98:H98"/>
    <mergeCell ref="I98:J98"/>
    <mergeCell ref="B99:C99"/>
    <mergeCell ref="F99:H99"/>
    <mergeCell ref="I99:J99"/>
    <mergeCell ref="B93:C93"/>
    <mergeCell ref="B81:C81"/>
    <mergeCell ref="F81:H81"/>
    <mergeCell ref="I81:J81"/>
    <mergeCell ref="F79:H79"/>
    <mergeCell ref="I79:J79"/>
    <mergeCell ref="B77:C77"/>
    <mergeCell ref="F77:H77"/>
    <mergeCell ref="I77:J77"/>
    <mergeCell ref="B76:C76"/>
    <mergeCell ref="F76:H76"/>
    <mergeCell ref="I76:J76"/>
    <mergeCell ref="B70:C70"/>
    <mergeCell ref="F70:H70"/>
    <mergeCell ref="I70:J70"/>
    <mergeCell ref="F69:H69"/>
    <mergeCell ref="F65:H65"/>
    <mergeCell ref="F66:H66"/>
    <mergeCell ref="B67:C67"/>
    <mergeCell ref="F67:H67"/>
    <mergeCell ref="I67:J67"/>
    <mergeCell ref="I65:J65"/>
    <mergeCell ref="I66:J66"/>
    <mergeCell ref="B64:C64"/>
    <mergeCell ref="F64:H64"/>
    <mergeCell ref="I64:J64"/>
    <mergeCell ref="B50:C50"/>
    <mergeCell ref="F50:H50"/>
    <mergeCell ref="I50:J50"/>
    <mergeCell ref="B62:C62"/>
    <mergeCell ref="F62:H62"/>
    <mergeCell ref="I62:J62"/>
    <mergeCell ref="B63:C63"/>
    <mergeCell ref="F63:H63"/>
    <mergeCell ref="I63:J63"/>
    <mergeCell ref="B60:C60"/>
    <mergeCell ref="F60:H60"/>
    <mergeCell ref="I60:J60"/>
    <mergeCell ref="B61:C61"/>
    <mergeCell ref="F61:H61"/>
    <mergeCell ref="I61:J61"/>
    <mergeCell ref="B58:C58"/>
    <mergeCell ref="F58:H58"/>
    <mergeCell ref="I58:J58"/>
    <mergeCell ref="B59:C59"/>
    <mergeCell ref="F59:H59"/>
    <mergeCell ref="I59:J59"/>
    <mergeCell ref="B56:C56"/>
    <mergeCell ref="F56:H56"/>
    <mergeCell ref="I56:J56"/>
    <mergeCell ref="B57:C57"/>
    <mergeCell ref="F57:H57"/>
    <mergeCell ref="I57:J57"/>
    <mergeCell ref="B54:C54"/>
    <mergeCell ref="F54:H54"/>
    <mergeCell ref="I54:J54"/>
    <mergeCell ref="B55:C55"/>
    <mergeCell ref="F55:H55"/>
    <mergeCell ref="I55:J55"/>
    <mergeCell ref="B52:C52"/>
    <mergeCell ref="F52:H52"/>
    <mergeCell ref="I52:J52"/>
    <mergeCell ref="B53:C53"/>
    <mergeCell ref="F53:H53"/>
    <mergeCell ref="I53:J53"/>
    <mergeCell ref="B42:C42"/>
    <mergeCell ref="F42:H42"/>
    <mergeCell ref="I42:J42"/>
    <mergeCell ref="B45:C45"/>
    <mergeCell ref="F45:H45"/>
    <mergeCell ref="I45:J45"/>
    <mergeCell ref="B48:C48"/>
    <mergeCell ref="F48:H48"/>
    <mergeCell ref="I48:J48"/>
    <mergeCell ref="B49:C49"/>
    <mergeCell ref="F49:H49"/>
    <mergeCell ref="I49:J49"/>
    <mergeCell ref="B46:C46"/>
    <mergeCell ref="F46:H46"/>
    <mergeCell ref="B47:C47"/>
    <mergeCell ref="F47:H47"/>
    <mergeCell ref="I47:J47"/>
    <mergeCell ref="B39:C39"/>
    <mergeCell ref="F39:H39"/>
    <mergeCell ref="I39:J39"/>
    <mergeCell ref="B38:C38"/>
    <mergeCell ref="F38:H38"/>
    <mergeCell ref="I38:J38"/>
    <mergeCell ref="I114:J114"/>
    <mergeCell ref="F88:H88"/>
    <mergeCell ref="I88:J88"/>
    <mergeCell ref="F43:H43"/>
    <mergeCell ref="I43:J43"/>
    <mergeCell ref="F40:H40"/>
    <mergeCell ref="F41:H41"/>
    <mergeCell ref="I40:J40"/>
    <mergeCell ref="I41:J41"/>
    <mergeCell ref="F44:H44"/>
    <mergeCell ref="I44:J44"/>
    <mergeCell ref="F51:H51"/>
    <mergeCell ref="I51:J51"/>
    <mergeCell ref="I46:J46"/>
    <mergeCell ref="F80:H80"/>
    <mergeCell ref="B71:C71"/>
    <mergeCell ref="F105:H105"/>
    <mergeCell ref="F107:H107"/>
    <mergeCell ref="B34:C34"/>
    <mergeCell ref="F34:H34"/>
    <mergeCell ref="I34:J34"/>
    <mergeCell ref="B37:C37"/>
    <mergeCell ref="F37:H37"/>
    <mergeCell ref="I37:J37"/>
    <mergeCell ref="B30:C30"/>
    <mergeCell ref="F30:H30"/>
    <mergeCell ref="I30:J30"/>
    <mergeCell ref="B33:C33"/>
    <mergeCell ref="F33:H33"/>
    <mergeCell ref="I33:J33"/>
    <mergeCell ref="F35:H35"/>
    <mergeCell ref="F36:H36"/>
    <mergeCell ref="I36:J36"/>
    <mergeCell ref="I35:J35"/>
    <mergeCell ref="I31:J31"/>
    <mergeCell ref="F32:H32"/>
    <mergeCell ref="I32:J32"/>
    <mergeCell ref="B29:C29"/>
    <mergeCell ref="F29:H29"/>
    <mergeCell ref="I29:J29"/>
    <mergeCell ref="B23:C23"/>
    <mergeCell ref="F23:H23"/>
    <mergeCell ref="I23:J23"/>
    <mergeCell ref="B24:C24"/>
    <mergeCell ref="F24:H24"/>
    <mergeCell ref="I24:J24"/>
    <mergeCell ref="I25:J25"/>
    <mergeCell ref="B28:C28"/>
    <mergeCell ref="F28:H28"/>
    <mergeCell ref="I28:J28"/>
    <mergeCell ref="F27:H27"/>
    <mergeCell ref="I27:J27"/>
    <mergeCell ref="B14:C14"/>
    <mergeCell ref="F14:H14"/>
    <mergeCell ref="I14:J14"/>
    <mergeCell ref="B15:C15"/>
    <mergeCell ref="F15:H15"/>
    <mergeCell ref="I15:J15"/>
    <mergeCell ref="F26:H26"/>
    <mergeCell ref="I26:J26"/>
    <mergeCell ref="F17:H17"/>
    <mergeCell ref="I17:J17"/>
    <mergeCell ref="I18:J18"/>
    <mergeCell ref="I16:J16"/>
    <mergeCell ref="F25:H25"/>
    <mergeCell ref="B22:C22"/>
    <mergeCell ref="F22:H22"/>
    <mergeCell ref="I22:J22"/>
    <mergeCell ref="B21:C21"/>
    <mergeCell ref="F21:H21"/>
    <mergeCell ref="I21:J21"/>
    <mergeCell ref="B19:C19"/>
    <mergeCell ref="F19:H19"/>
    <mergeCell ref="I19:J19"/>
    <mergeCell ref="B20:C20"/>
    <mergeCell ref="F20:H20"/>
    <mergeCell ref="B4:C7"/>
    <mergeCell ref="D4:D7"/>
    <mergeCell ref="E4:E7"/>
    <mergeCell ref="F4:H7"/>
    <mergeCell ref="I4:J7"/>
    <mergeCell ref="B8:C8"/>
    <mergeCell ref="F8:H8"/>
    <mergeCell ref="I8:J8"/>
    <mergeCell ref="B3:J3"/>
  </mergeCells>
  <pageMargins left="0.39" right="0.39" top="0.39" bottom="0.39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Page 1</vt:lpstr>
      <vt:lpstr>'Page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Wydatki_wg_KR_RIO_od_2016</dc:title>
  <dc:creator>PPGR</dc:creator>
  <cp:lastModifiedBy>Ilona Kosiorowska</cp:lastModifiedBy>
  <cp:lastPrinted>2024-12-27T07:09:23Z</cp:lastPrinted>
  <dcterms:created xsi:type="dcterms:W3CDTF">2024-11-01T21:12:26Z</dcterms:created>
  <dcterms:modified xsi:type="dcterms:W3CDTF">2025-11-13T09:42:59Z</dcterms:modified>
</cp:coreProperties>
</file>